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10752\Desktop\芳崎\R2\工事\PPI\"/>
    </mc:Choice>
  </mc:AlternateContent>
  <bookViews>
    <workbookView xWindow="0" yWindow="0" windowWidth="5505" windowHeight="7530"/>
  </bookViews>
  <sheets>
    <sheet name="工事費内訳書" sheetId="2" r:id="rId1"/>
  </sheets>
  <definedNames>
    <definedName name="_xlnm.Print_Area" localSheetId="0">工事費内訳書!$A$1:$G$67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2" l="1"/>
  <c r="G61" i="2"/>
  <c r="G60" i="2"/>
  <c r="G58" i="2"/>
  <c r="G57" i="2"/>
  <c r="G55" i="2"/>
  <c r="G52" i="2"/>
  <c r="G51" i="2" s="1"/>
  <c r="G50" i="2" s="1"/>
  <c r="G38" i="2"/>
  <c r="G29" i="2"/>
  <c r="G16" i="2"/>
  <c r="G14" i="2"/>
  <c r="G13" i="2"/>
  <c r="G12" i="2" s="1"/>
  <c r="G11" i="2" l="1"/>
  <c r="G10" i="2" s="1"/>
  <c r="G66" i="2" s="1"/>
  <c r="G67" i="2" s="1"/>
</calcChain>
</file>

<file path=xl/sharedStrings.xml><?xml version="1.0" encoding="utf-8"?>
<sst xmlns="http://schemas.openxmlformats.org/spreadsheetml/2006/main" count="129" uniqueCount="73">
  <si>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</si>
  <si>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</si>
  <si>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</si>
  <si>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</si>
  <si>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</si>
  <si>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</si>
  <si>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</si>
  <si>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</si>
  <si>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</si>
  <si>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</si>
  <si>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</si>
  <si>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</si>
  <si>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</si>
  <si>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Ｒ２阿耕　経営体　芳崎　揚水機場工事</t>
  </si>
  <si>
    <t>工事原価
_x000D_</t>
  </si>
  <si>
    <t>式</t>
  </si>
  <si>
    <t>直接工事費
_x000D_</t>
  </si>
  <si>
    <t>直接工事費（仮設工を除く）
_x000D_</t>
  </si>
  <si>
    <t>貯水槽工事
_x000D_</t>
  </si>
  <si>
    <t>土工
_x000D_</t>
  </si>
  <si>
    <t>表土はぎ取り
_x000D_t=15cm</t>
  </si>
  <si>
    <t>ha</t>
  </si>
  <si>
    <t>ポンプピット・弁室工
_x000D_</t>
  </si>
  <si>
    <t>掘　削
_x000D_</t>
  </si>
  <si>
    <t>m3</t>
  </si>
  <si>
    <t>埋戻
_x000D_</t>
  </si>
  <si>
    <t>基面整正
_x000D_</t>
  </si>
  <si>
    <t>㎡</t>
  </si>
  <si>
    <t>コンクリート
_x000D_24-12-25(20)(高炉B) W/C55%,ポンプピット・弁室</t>
  </si>
  <si>
    <t>型枠
_x000D_ポンプピット・弁室</t>
  </si>
  <si>
    <t>均しコンクリート
_x000D_18-8-40(高炉B) W/C60%</t>
  </si>
  <si>
    <t>型枠
_x000D_均しコンクリート</t>
  </si>
  <si>
    <t>鉄筋
_x000D_SD345，D16</t>
  </si>
  <si>
    <t>ton</t>
  </si>
  <si>
    <t>タラップ
_x000D_300*φ22</t>
  </si>
  <si>
    <t>個</t>
  </si>
  <si>
    <t>足場工
_x000D_手摺先行型枠組</t>
  </si>
  <si>
    <t>掛㎡</t>
  </si>
  <si>
    <t>目地材
_x000D_ゴム発泡体</t>
  </si>
  <si>
    <t>止水板取付
_x000D_CF-150</t>
  </si>
  <si>
    <t>ｍ</t>
  </si>
  <si>
    <t>擁壁工
_x000D_２箇所</t>
  </si>
  <si>
    <t>掘削
_x000D_</t>
  </si>
  <si>
    <t>型枠
_x000D_</t>
  </si>
  <si>
    <t>コンクリート
_x000D_24-12-25(20)(高炉B) W/C55%</t>
  </si>
  <si>
    <t>鉄筋
_x000D_SD345</t>
  </si>
  <si>
    <t>ラフテレーンクレーン
_x000D_</t>
  </si>
  <si>
    <t>日</t>
  </si>
  <si>
    <t>階段工
_x000D_2箇所</t>
  </si>
  <si>
    <t>基礎砕石
_x000D_計上する</t>
  </si>
  <si>
    <t>コンクリート
_x000D_18-8-40(高炉B) W/C60%,基礎部</t>
  </si>
  <si>
    <t>ステップブロック
_x000D_L=1.0m, 2箇所</t>
  </si>
  <si>
    <t>コンクリート
_x000D_18-8-40(高炉B) W/C60%，隔壁部</t>
  </si>
  <si>
    <t>コンクリート
_x000D_18-8-40(高炉B) W/C60%,均し部</t>
  </si>
  <si>
    <t>直接工事費（仮設工）
_x000D_</t>
  </si>
  <si>
    <t>仮設工
_x000D_</t>
  </si>
  <si>
    <t>仮締切工
_x000D_</t>
  </si>
  <si>
    <t>油圧式杭圧入引抜機据付・撤去
_x000D_</t>
  </si>
  <si>
    <t>回</t>
  </si>
  <si>
    <t>仮設鋼矢板
_x000D_40日，鋼矢板Ⅲ型</t>
  </si>
  <si>
    <t>枚</t>
  </si>
  <si>
    <t>仮廻し水路工
_x000D_</t>
  </si>
  <si>
    <t>排水ポンプ
_x000D_40日，常時排水</t>
  </si>
  <si>
    <t>箇所</t>
  </si>
  <si>
    <t>間接工事費
_x000D_</t>
  </si>
  <si>
    <t>共通仮設費
_x000D_</t>
  </si>
  <si>
    <t>共通仮設費（率計上分）
_x000D_</t>
  </si>
  <si>
    <t>運搬費
_x000D_</t>
  </si>
  <si>
    <t>輸送費（仮設材）
_x000D_</t>
  </si>
  <si>
    <t>輸送費（仮設材）
_x000D_鋼矢板Ⅲ型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</si>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</sst>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26" t="s">
        <v>14</v>
      </c>
      <c r="B10" s="27"/>
      <c r="C10" s="27"/>
      <c r="D10" s="28"/>
      <c r="E10" s="12" t="s">
        <v>15</v>
      </c>
      <c r="F10" s="13">
        <v>1</v>
      </c>
      <c r="G10" s="14">
        <f>+G11+G57</f>
        <v>0</v>
      </c>
      <c r="H10" s="2"/>
      <c r="I10" s="15">
        <v>1</v>
      </c>
      <c r="J10" s="15"/>
    </row>
    <row r="11" spans="1:10" ht="42" customHeight="1">
      <c r="A11" s="26" t="s">
        <v>16</v>
      </c>
      <c r="B11" s="27"/>
      <c r="C11" s="27"/>
      <c r="D11" s="28"/>
      <c r="E11" s="12" t="s">
        <v>15</v>
      </c>
      <c r="F11" s="13">
        <v>1</v>
      </c>
      <c r="G11" s="14">
        <f>+G12+G50</f>
        <v>0</v>
      </c>
      <c r="H11" s="2"/>
      <c r="I11" s="15">
        <v>2</v>
      </c>
      <c r="J11" s="15">
        <v>20</v>
      </c>
    </row>
    <row r="12" spans="1:10" ht="42" customHeight="1">
      <c r="A12" s="26" t="s">
        <v>17</v>
      </c>
      <c r="B12" s="27"/>
      <c r="C12" s="27"/>
      <c r="D12" s="28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32" t="s">
        <v>18</v>
      </c>
      <c r="C13" s="27"/>
      <c r="D13" s="28"/>
      <c r="E13" s="12" t="s">
        <v>15</v>
      </c>
      <c r="F13" s="13">
        <v>1</v>
      </c>
      <c r="G13" s="14">
        <f>+G14+G16+G29+G38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2" t="s">
        <v>19</v>
      </c>
      <c r="D14" s="28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20</v>
      </c>
      <c r="E15" s="12" t="s">
        <v>21</v>
      </c>
      <c r="F15" s="13">
        <v>0.1</v>
      </c>
      <c r="G15" s="20"/>
      <c r="H15" s="2"/>
      <c r="I15" s="15">
        <v>6</v>
      </c>
      <c r="J15" s="15">
        <v>4</v>
      </c>
    </row>
    <row r="16" spans="1:10" ht="42" customHeight="1">
      <c r="A16" s="10"/>
      <c r="B16" s="11"/>
      <c r="C16" s="32" t="s">
        <v>22</v>
      </c>
      <c r="D16" s="28"/>
      <c r="E16" s="12" t="s">
        <v>15</v>
      </c>
      <c r="F16" s="13">
        <v>1</v>
      </c>
      <c r="G16" s="14">
        <f>+G17+G18+G19+G20+G21+G22+G23+G24+G25+G26+G27+G28</f>
        <v>0</v>
      </c>
      <c r="H16" s="2"/>
      <c r="I16" s="15">
        <v>7</v>
      </c>
      <c r="J16" s="15">
        <v>3</v>
      </c>
    </row>
    <row r="17" spans="1:10" ht="42" customHeight="1">
      <c r="A17" s="10"/>
      <c r="B17" s="11"/>
      <c r="C17" s="11"/>
      <c r="D17" s="19" t="s">
        <v>23</v>
      </c>
      <c r="E17" s="12" t="s">
        <v>24</v>
      </c>
      <c r="F17" s="13">
        <v>260.89999999999998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25</v>
      </c>
      <c r="E18" s="12" t="s">
        <v>24</v>
      </c>
      <c r="F18" s="13">
        <v>117.4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26</v>
      </c>
      <c r="E19" s="12" t="s">
        <v>27</v>
      </c>
      <c r="F19" s="13">
        <v>16.5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28</v>
      </c>
      <c r="E20" s="12" t="s">
        <v>24</v>
      </c>
      <c r="F20" s="13">
        <v>24.6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29</v>
      </c>
      <c r="E21" s="12" t="s">
        <v>27</v>
      </c>
      <c r="F21" s="13">
        <v>107.4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30</v>
      </c>
      <c r="E22" s="12" t="s">
        <v>24</v>
      </c>
      <c r="F22" s="13">
        <v>2.1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31</v>
      </c>
      <c r="E23" s="12" t="s">
        <v>27</v>
      </c>
      <c r="F23" s="13">
        <v>2.2999999999999998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32</v>
      </c>
      <c r="E24" s="12" t="s">
        <v>33</v>
      </c>
      <c r="F24" s="13">
        <v>1.4119999999999999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34</v>
      </c>
      <c r="E25" s="12" t="s">
        <v>35</v>
      </c>
      <c r="F25" s="13">
        <v>15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36</v>
      </c>
      <c r="E26" s="12" t="s">
        <v>37</v>
      </c>
      <c r="F26" s="13">
        <v>68.5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38</v>
      </c>
      <c r="E27" s="12" t="s">
        <v>27</v>
      </c>
      <c r="F27" s="13">
        <v>1.1000000000000001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39</v>
      </c>
      <c r="E28" s="12" t="s">
        <v>40</v>
      </c>
      <c r="F28" s="13">
        <v>5.6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32" t="s">
        <v>41</v>
      </c>
      <c r="D29" s="28"/>
      <c r="E29" s="12" t="s">
        <v>15</v>
      </c>
      <c r="F29" s="13">
        <v>1</v>
      </c>
      <c r="G29" s="14">
        <f>+G30+G31+G32+G33+G34+G35+G36+G37</f>
        <v>0</v>
      </c>
      <c r="H29" s="2"/>
      <c r="I29" s="15">
        <v>20</v>
      </c>
      <c r="J29" s="15">
        <v>3</v>
      </c>
    </row>
    <row r="30" spans="1:10" ht="42" customHeight="1">
      <c r="A30" s="10"/>
      <c r="B30" s="11"/>
      <c r="C30" s="11"/>
      <c r="D30" s="19" t="s">
        <v>42</v>
      </c>
      <c r="E30" s="12" t="s">
        <v>24</v>
      </c>
      <c r="F30" s="13">
        <v>117.1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25</v>
      </c>
      <c r="E31" s="12" t="s">
        <v>24</v>
      </c>
      <c r="F31" s="13">
        <v>99.8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26</v>
      </c>
      <c r="E32" s="12" t="s">
        <v>27</v>
      </c>
      <c r="F32" s="13">
        <v>23.5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43</v>
      </c>
      <c r="E33" s="12" t="s">
        <v>27</v>
      </c>
      <c r="F33" s="13">
        <v>81.599999999999994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36</v>
      </c>
      <c r="E34" s="12" t="s">
        <v>37</v>
      </c>
      <c r="F34" s="13">
        <v>58.1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44</v>
      </c>
      <c r="E35" s="12" t="s">
        <v>24</v>
      </c>
      <c r="F35" s="13">
        <v>27.2</v>
      </c>
      <c r="G35" s="20"/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45</v>
      </c>
      <c r="E36" s="12" t="s">
        <v>33</v>
      </c>
      <c r="F36" s="13">
        <v>2.2000000000000002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46</v>
      </c>
      <c r="E37" s="12" t="s">
        <v>47</v>
      </c>
      <c r="F37" s="13">
        <v>1</v>
      </c>
      <c r="G37" s="20"/>
      <c r="H37" s="2"/>
      <c r="I37" s="15">
        <v>28</v>
      </c>
      <c r="J37" s="15">
        <v>4</v>
      </c>
    </row>
    <row r="38" spans="1:10" ht="42" customHeight="1">
      <c r="A38" s="10"/>
      <c r="B38" s="11"/>
      <c r="C38" s="32" t="s">
        <v>48</v>
      </c>
      <c r="D38" s="28"/>
      <c r="E38" s="12" t="s">
        <v>15</v>
      </c>
      <c r="F38" s="13">
        <v>1</v>
      </c>
      <c r="G38" s="14">
        <f>+G39+G40+G41+G42+G43+G44+G45+G46+G47+G48+G49</f>
        <v>0</v>
      </c>
      <c r="H38" s="2"/>
      <c r="I38" s="15">
        <v>29</v>
      </c>
      <c r="J38" s="15">
        <v>3</v>
      </c>
    </row>
    <row r="39" spans="1:10" ht="42" customHeight="1">
      <c r="A39" s="10"/>
      <c r="B39" s="11"/>
      <c r="C39" s="11"/>
      <c r="D39" s="19" t="s">
        <v>49</v>
      </c>
      <c r="E39" s="12" t="s">
        <v>27</v>
      </c>
      <c r="F39" s="13">
        <v>6.8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50</v>
      </c>
      <c r="E40" s="12" t="s">
        <v>24</v>
      </c>
      <c r="F40" s="13">
        <v>0.4</v>
      </c>
      <c r="G40" s="20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43</v>
      </c>
      <c r="E41" s="12" t="s">
        <v>27</v>
      </c>
      <c r="F41" s="13">
        <v>2.5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51</v>
      </c>
      <c r="E42" s="12" t="s">
        <v>35</v>
      </c>
      <c r="F42" s="13">
        <v>14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52</v>
      </c>
      <c r="E43" s="12" t="s">
        <v>24</v>
      </c>
      <c r="F43" s="13">
        <v>0.8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43</v>
      </c>
      <c r="E44" s="12" t="s">
        <v>27</v>
      </c>
      <c r="F44" s="13">
        <v>9.5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53</v>
      </c>
      <c r="E45" s="12" t="s">
        <v>24</v>
      </c>
      <c r="F45" s="13">
        <v>0.9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43</v>
      </c>
      <c r="E46" s="12" t="s">
        <v>27</v>
      </c>
      <c r="F46" s="13">
        <v>1.2</v>
      </c>
      <c r="G46" s="20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19" t="s">
        <v>38</v>
      </c>
      <c r="E47" s="12" t="s">
        <v>27</v>
      </c>
      <c r="F47" s="13">
        <v>2.2000000000000002</v>
      </c>
      <c r="G47" s="20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19" t="s">
        <v>39</v>
      </c>
      <c r="E48" s="12" t="s">
        <v>40</v>
      </c>
      <c r="F48" s="13">
        <v>11.2</v>
      </c>
      <c r="G48" s="20"/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34</v>
      </c>
      <c r="E49" s="12" t="s">
        <v>35</v>
      </c>
      <c r="F49" s="13">
        <v>10</v>
      </c>
      <c r="G49" s="20"/>
      <c r="H49" s="2"/>
      <c r="I49" s="15">
        <v>40</v>
      </c>
      <c r="J49" s="15">
        <v>4</v>
      </c>
    </row>
    <row r="50" spans="1:10" ht="42" customHeight="1">
      <c r="A50" s="26" t="s">
        <v>54</v>
      </c>
      <c r="B50" s="27"/>
      <c r="C50" s="27"/>
      <c r="D50" s="28"/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1</v>
      </c>
    </row>
    <row r="51" spans="1:10" ht="42" customHeight="1">
      <c r="A51" s="10"/>
      <c r="B51" s="32" t="s">
        <v>55</v>
      </c>
      <c r="C51" s="27"/>
      <c r="D51" s="28"/>
      <c r="E51" s="12" t="s">
        <v>15</v>
      </c>
      <c r="F51" s="13">
        <v>1</v>
      </c>
      <c r="G51" s="14">
        <f>+G52+G55</f>
        <v>0</v>
      </c>
      <c r="H51" s="2"/>
      <c r="I51" s="15">
        <v>42</v>
      </c>
      <c r="J51" s="15">
        <v>2</v>
      </c>
    </row>
    <row r="52" spans="1:10" ht="42" customHeight="1">
      <c r="A52" s="10"/>
      <c r="B52" s="11"/>
      <c r="C52" s="32" t="s">
        <v>56</v>
      </c>
      <c r="D52" s="28"/>
      <c r="E52" s="12" t="s">
        <v>15</v>
      </c>
      <c r="F52" s="13">
        <v>1</v>
      </c>
      <c r="G52" s="14">
        <f>+G53+G54</f>
        <v>0</v>
      </c>
      <c r="H52" s="2"/>
      <c r="I52" s="15">
        <v>43</v>
      </c>
      <c r="J52" s="15">
        <v>3</v>
      </c>
    </row>
    <row r="53" spans="1:10" ht="42" customHeight="1">
      <c r="A53" s="10"/>
      <c r="B53" s="11"/>
      <c r="C53" s="11"/>
      <c r="D53" s="19" t="s">
        <v>57</v>
      </c>
      <c r="E53" s="12" t="s">
        <v>58</v>
      </c>
      <c r="F53" s="13">
        <v>1</v>
      </c>
      <c r="G53" s="20"/>
      <c r="H53" s="2"/>
      <c r="I53" s="15">
        <v>44</v>
      </c>
      <c r="J53" s="15">
        <v>4</v>
      </c>
    </row>
    <row r="54" spans="1:10" ht="42" customHeight="1">
      <c r="A54" s="10"/>
      <c r="B54" s="11"/>
      <c r="C54" s="11"/>
      <c r="D54" s="19" t="s">
        <v>59</v>
      </c>
      <c r="E54" s="12" t="s">
        <v>60</v>
      </c>
      <c r="F54" s="13">
        <v>78</v>
      </c>
      <c r="G54" s="20"/>
      <c r="H54" s="2"/>
      <c r="I54" s="15">
        <v>45</v>
      </c>
      <c r="J54" s="15">
        <v>4</v>
      </c>
    </row>
    <row r="55" spans="1:10" ht="42" customHeight="1">
      <c r="A55" s="10"/>
      <c r="B55" s="11"/>
      <c r="C55" s="32" t="s">
        <v>61</v>
      </c>
      <c r="D55" s="28"/>
      <c r="E55" s="12" t="s">
        <v>15</v>
      </c>
      <c r="F55" s="13">
        <v>1</v>
      </c>
      <c r="G55" s="14">
        <f>+G56</f>
        <v>0</v>
      </c>
      <c r="H55" s="2"/>
      <c r="I55" s="15">
        <v>46</v>
      </c>
      <c r="J55" s="15">
        <v>3</v>
      </c>
    </row>
    <row r="56" spans="1:10" ht="42" customHeight="1">
      <c r="A56" s="10"/>
      <c r="B56" s="11"/>
      <c r="C56" s="11"/>
      <c r="D56" s="19" t="s">
        <v>62</v>
      </c>
      <c r="E56" s="12" t="s">
        <v>63</v>
      </c>
      <c r="F56" s="13">
        <v>1</v>
      </c>
      <c r="G56" s="20"/>
      <c r="H56" s="2"/>
      <c r="I56" s="15">
        <v>47</v>
      </c>
      <c r="J56" s="15">
        <v>4</v>
      </c>
    </row>
    <row r="57" spans="1:10" ht="42" customHeight="1">
      <c r="A57" s="26" t="s">
        <v>64</v>
      </c>
      <c r="B57" s="27"/>
      <c r="C57" s="27"/>
      <c r="D57" s="28"/>
      <c r="E57" s="12" t="s">
        <v>15</v>
      </c>
      <c r="F57" s="13">
        <v>1</v>
      </c>
      <c r="G57" s="14">
        <f>+G58+G64</f>
        <v>0</v>
      </c>
      <c r="H57" s="2"/>
      <c r="I57" s="15">
        <v>48</v>
      </c>
      <c r="J57" s="15"/>
    </row>
    <row r="58" spans="1:10" ht="42" customHeight="1">
      <c r="A58" s="26" t="s">
        <v>65</v>
      </c>
      <c r="B58" s="27"/>
      <c r="C58" s="27"/>
      <c r="D58" s="28"/>
      <c r="E58" s="12" t="s">
        <v>15</v>
      </c>
      <c r="F58" s="13">
        <v>1</v>
      </c>
      <c r="G58" s="14">
        <f>+G59+G60</f>
        <v>0</v>
      </c>
      <c r="H58" s="2"/>
      <c r="I58" s="15">
        <v>49</v>
      </c>
      <c r="J58" s="15">
        <v>200</v>
      </c>
    </row>
    <row r="59" spans="1:10" ht="42" customHeight="1">
      <c r="A59" s="26" t="s">
        <v>66</v>
      </c>
      <c r="B59" s="27"/>
      <c r="C59" s="27"/>
      <c r="D59" s="28"/>
      <c r="E59" s="12" t="s">
        <v>15</v>
      </c>
      <c r="F59" s="13">
        <v>1</v>
      </c>
      <c r="G59" s="20"/>
      <c r="H59" s="2"/>
      <c r="I59" s="15">
        <v>50</v>
      </c>
      <c r="J59" s="15"/>
    </row>
    <row r="60" spans="1:10" ht="42" customHeight="1">
      <c r="A60" s="26" t="s">
        <v>67</v>
      </c>
      <c r="B60" s="27"/>
      <c r="C60" s="27"/>
      <c r="D60" s="28"/>
      <c r="E60" s="12" t="s">
        <v>15</v>
      </c>
      <c r="F60" s="13">
        <v>1</v>
      </c>
      <c r="G60" s="14">
        <f>+G61</f>
        <v>0</v>
      </c>
      <c r="H60" s="2"/>
      <c r="I60" s="15">
        <v>51</v>
      </c>
      <c r="J60" s="15">
        <v>1</v>
      </c>
    </row>
    <row r="61" spans="1:10" ht="42" customHeight="1">
      <c r="A61" s="10"/>
      <c r="B61" s="32" t="s">
        <v>68</v>
      </c>
      <c r="C61" s="27"/>
      <c r="D61" s="28"/>
      <c r="E61" s="12" t="s">
        <v>15</v>
      </c>
      <c r="F61" s="13">
        <v>1</v>
      </c>
      <c r="G61" s="14">
        <f>+G62</f>
        <v>0</v>
      </c>
      <c r="H61" s="2"/>
      <c r="I61" s="15">
        <v>52</v>
      </c>
      <c r="J61" s="15">
        <v>2</v>
      </c>
    </row>
    <row r="62" spans="1:10" ht="42" customHeight="1">
      <c r="A62" s="10"/>
      <c r="B62" s="11"/>
      <c r="C62" s="32" t="s">
        <v>68</v>
      </c>
      <c r="D62" s="28"/>
      <c r="E62" s="12" t="s">
        <v>15</v>
      </c>
      <c r="F62" s="13">
        <v>1</v>
      </c>
      <c r="G62" s="14">
        <f>+G63</f>
        <v>0</v>
      </c>
      <c r="H62" s="2"/>
      <c r="I62" s="15">
        <v>53</v>
      </c>
      <c r="J62" s="15">
        <v>3</v>
      </c>
    </row>
    <row r="63" spans="1:10" ht="42" customHeight="1">
      <c r="A63" s="10"/>
      <c r="B63" s="11"/>
      <c r="C63" s="11"/>
      <c r="D63" s="19" t="s">
        <v>69</v>
      </c>
      <c r="E63" s="12" t="s">
        <v>33</v>
      </c>
      <c r="F63" s="13">
        <v>46.8</v>
      </c>
      <c r="G63" s="20"/>
      <c r="H63" s="2"/>
      <c r="I63" s="15">
        <v>54</v>
      </c>
      <c r="J63" s="15">
        <v>4</v>
      </c>
    </row>
    <row r="64" spans="1:10" ht="42" customHeight="1">
      <c r="A64" s="26" t="s">
        <v>70</v>
      </c>
      <c r="B64" s="27"/>
      <c r="C64" s="27"/>
      <c r="D64" s="28"/>
      <c r="E64" s="12" t="s">
        <v>15</v>
      </c>
      <c r="F64" s="13">
        <v>1</v>
      </c>
      <c r="G64" s="20"/>
      <c r="H64" s="2"/>
      <c r="I64" s="15">
        <v>55</v>
      </c>
      <c r="J64" s="15">
        <v>210</v>
      </c>
    </row>
    <row r="65" spans="1:10" ht="42" customHeight="1">
      <c r="A65" s="26" t="s">
        <v>71</v>
      </c>
      <c r="B65" s="27"/>
      <c r="C65" s="27"/>
      <c r="D65" s="28"/>
      <c r="E65" s="12" t="s">
        <v>15</v>
      </c>
      <c r="F65" s="13">
        <v>1</v>
      </c>
      <c r="G65" s="20"/>
      <c r="H65" s="2"/>
      <c r="I65" s="15">
        <v>56</v>
      </c>
      <c r="J65" s="15">
        <v>220</v>
      </c>
    </row>
    <row r="66" spans="1:10" ht="42" customHeight="1">
      <c r="A66" s="29" t="s">
        <v>72</v>
      </c>
      <c r="B66" s="30"/>
      <c r="C66" s="30"/>
      <c r="D66" s="31"/>
      <c r="E66" s="21" t="s">
        <v>15</v>
      </c>
      <c r="F66" s="22">
        <v>1</v>
      </c>
      <c r="G66" s="23">
        <f>+G10+G65</f>
        <v>0</v>
      </c>
      <c r="H66" s="24"/>
      <c r="I66" s="25">
        <v>57</v>
      </c>
      <c r="J66" s="25">
        <v>30</v>
      </c>
    </row>
    <row r="67" spans="1:10" ht="42" customHeight="1">
      <c r="A67" s="33" t="s">
        <v>11</v>
      </c>
      <c r="B67" s="34"/>
      <c r="C67" s="34"/>
      <c r="D67" s="35"/>
      <c r="E67" s="16" t="s">
        <v>12</v>
      </c>
      <c r="F67" s="17" t="s">
        <v>12</v>
      </c>
      <c r="G67" s="18">
        <f>G66</f>
        <v>0</v>
      </c>
      <c r="I67" s="15">
        <v>58</v>
      </c>
      <c r="J67" s="15">
        <v>90</v>
      </c>
    </row>
    <row r="68" spans="1:10" ht="42" customHeight="1"/>
    <row r="69" spans="1:10" ht="42" customHeight="1"/>
  </sheetData>
  <sheetProtection algorithmName="SHA-512" hashValue="oJRirEYb0edapqhxQ1Ksv4vp3s0b/k6BCBohn/5n+TIur7MmdAJ0GrG7+030n+wb4TENbXZRTkNTMqUYbkjFwg==" saltValue="eYTdG5Ql6FhA0KuMf6sKqQ==" spinCount="100000" sheet="1" objects="1" scenarios="1"/>
  <mergeCells count="28">
    <mergeCell ref="A9:D9"/>
    <mergeCell ref="F3:G3"/>
    <mergeCell ref="F4:G4"/>
    <mergeCell ref="F5:G5"/>
    <mergeCell ref="A7:G7"/>
    <mergeCell ref="B8:G8"/>
    <mergeCell ref="C55:D55"/>
    <mergeCell ref="A67:D67"/>
    <mergeCell ref="A10:D10"/>
    <mergeCell ref="A11:D11"/>
    <mergeCell ref="A12:D12"/>
    <mergeCell ref="B13:D13"/>
    <mergeCell ref="C14:D14"/>
    <mergeCell ref="C16:D16"/>
    <mergeCell ref="C29:D29"/>
    <mergeCell ref="C38:D38"/>
    <mergeCell ref="A50:D50"/>
    <mergeCell ref="B51:D51"/>
    <mergeCell ref="C52:D52"/>
    <mergeCell ref="A64:D64"/>
    <mergeCell ref="A65:D65"/>
    <mergeCell ref="A66:D66"/>
    <mergeCell ref="A57:D57"/>
    <mergeCell ref="A58:D58"/>
    <mergeCell ref="A59:D59"/>
    <mergeCell ref="A60:D60"/>
    <mergeCell ref="B61:D61"/>
    <mergeCell ref="C62:D6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2020-08-20T01:51:07Z</dcterms:created>
  <dcterms:modified xsi:type="dcterms:W3CDTF">2020-08-20T07:07:59Z</dcterms:modified>
</cp:coreProperties>
</file>